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37c2ef168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シート" sheetId="1" r:id="Rcea6e5fd83b64386"/>
    <x:sheet xmlns:r="http://schemas.openxmlformats.org/officeDocument/2006/relationships" name="診断" sheetId="2" r:id="Ra760946bd611451d"/>
    <x:sheet xmlns:r="http://schemas.openxmlformats.org/officeDocument/2006/relationships" name="使い方" sheetId="3" r:id="Re5a15dc4ea6543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"/>
    <x:numFmt numFmtId="201" formatCode="0"/>
    <x:numFmt numFmtId="202" formatCode="0.0%"/>
    <x:numFmt numFmtId="203" formatCode="0%"/>
  </x:numFmts>
  <x:fonts count="11">
    <x:font>
      <x:sz val="11"/>
      <x:name val="Carlito"/>
    </x:font>
    <x:font>
      <x:b/>
      <x:sz val="18"/>
      <x:color rgb="FFFFFFFF"/>
      <x:name val="Carlito"/>
    </x:font>
    <x:font>
      <x:i/>
      <x:sz val="11"/>
      <x:color rgb="FF59636A"/>
      <x:name val="Carlito"/>
    </x:font>
    <x:font>
      <x:b/>
      <x:sz val="11"/>
      <x:color rgb="FFFFFFFF"/>
      <x:name val="Carlito"/>
    </x:font>
    <x:font>
      <x:b/>
      <x:sz val="11"/>
      <x:color rgb="FFB04A6A"/>
      <x:name val="Carlito"/>
    </x:font>
    <x:font>
      <x:b/>
      <x:sz val="11"/>
      <x:color rgb="FF0B5263"/>
      <x:name val="Carlito"/>
    </x:font>
    <x:font>
      <x:sz val="10"/>
      <x:color rgb="FF59636A"/>
      <x:name val="Carlito"/>
    </x:font>
    <x:font>
      <x:b/>
      <x:sz val="14"/>
      <x:color rgb="FFB04A6A"/>
      <x:name val="Carlito"/>
    </x:font>
    <x:font>
      <x:sz val="12"/>
      <x:color rgb="FF0B5263"/>
      <x:name val="Carlito"/>
    </x:font>
    <x:font>
      <x:b/>
      <x:sz val="14"/>
      <x:color rgb="FF0B5263"/>
      <x:name val="Carlito"/>
    </x:font>
    <x:font>
      <x:sz val="11"/>
      <x:color rgb="FF59636A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0B5263"/>
      </x:patternFill>
    </x:fill>
    <x:fill>
      <x:patternFill patternType="solid">
        <x:fgColor rgb="FFFFF9F2"/>
      </x:patternFill>
    </x:fill>
    <x:fill>
      <x:patternFill patternType="solid">
        <x:fgColor rgb="FFB04A6A"/>
      </x:patternFill>
    </x:fill>
    <x:fill>
      <x:patternFill patternType="solid">
        <x:fgColor rgb="FFFCEEF2"/>
      </x:patternFill>
    </x:fill>
    <x:fill>
      <x:patternFill patternType="solid">
        <x:fgColor rgb="FFFFF4CC"/>
      </x:patternFill>
    </x:fill>
    <x:fill>
      <x:patternFill patternType="solid">
        <x:fgColor rgb="FFEAF5F6"/>
      </x:patternFill>
    </x:fill>
    <x:fill>
      <x:patternFill patternType="solid">
        <x:fgColor rgb="FFFFFFFF"/>
      </x:patternFill>
    </x:fill>
    <x:fill>
      <x:patternFill patternType="solid">
        <x:fgColor rgb="FFD6A84B"/>
      </x:patternFill>
    </x:fill>
  </x:fills>
  <x:borders count="31">
    <x:border/>
    <x:border>
      <x:left style="thin">
        <x:color rgb="FFB04A6A"/>
      </x:left>
      <x:top style="thin">
        <x:color rgb="FFB04A6A"/>
      </x:top>
      <x:bottom style="thin">
        <x:color rgb="FFB04A6A"/>
      </x:bottom>
    </x:border>
    <x:border>
      <x:top style="thin">
        <x:color rgb="FFB04A6A"/>
      </x:top>
      <x:bottom style="thin">
        <x:color rgb="FFB04A6A"/>
      </x:bottom>
    </x:border>
    <x:border>
      <x:right style="thin">
        <x:color rgb="FFB04A6A"/>
      </x:right>
      <x:top style="thin">
        <x:color rgb="FFB04A6A"/>
      </x:top>
      <x:bottom style="thin">
        <x:color rgb="FFB04A6A"/>
      </x:bottom>
    </x:border>
    <x:border>
      <x:left style="medium">
        <x:color rgb="FF0B5263"/>
      </x:left>
      <x:top style="medium">
        <x:color rgb="FF0B5263"/>
      </x:top>
      <x:bottom style="medium">
        <x:color rgb="FF0B5263"/>
      </x:bottom>
    </x:border>
    <x:border>
      <x:top style="medium">
        <x:color rgb="FF0B5263"/>
      </x:top>
      <x:bottom style="medium">
        <x:color rgb="FF0B5263"/>
      </x:bottom>
    </x:border>
    <x:border>
      <x:right style="medium">
        <x:color rgb="FF0B5263"/>
      </x:right>
      <x:top style="medium">
        <x:color rgb="FF0B5263"/>
      </x:top>
      <x:bottom style="medium">
        <x:color rgb="FF0B5263"/>
      </x:bottom>
    </x:border>
    <x:border>
      <x:left style="thin">
        <x:color rgb="FFD9E0E3"/>
      </x:left>
      <x:top style="thin">
        <x:color rgb="FFD9E0E3"/>
      </x:top>
      <x:bottom style="thin">
        <x:color rgb="FFD9E0E3"/>
      </x:bottom>
    </x:border>
    <x:border>
      <x:top style="thin">
        <x:color rgb="FFD9E0E3"/>
      </x:top>
      <x:bottom style="thin">
        <x:color rgb="FFD9E0E3"/>
      </x:bottom>
    </x:border>
    <x:border>
      <x:right style="thin">
        <x:color rgb="FFD9E0E3"/>
      </x:right>
      <x:top style="thin">
        <x:color rgb="FFD9E0E3"/>
      </x:top>
      <x:bottom style="thin">
        <x:color rgb="FFD9E0E3"/>
      </x:bottom>
    </x:border>
    <x:border>
      <x:left style="thin">
        <x:color rgb="FFB04A6A"/>
      </x:left>
      <x:top style="thin">
        <x:color rgb="FFB04A6A"/>
      </x:top>
      <x:bottom style="thin">
        <x:color rgb="FFD9E0E3"/>
      </x:bottom>
    </x:border>
    <x:border>
      <x:top style="thin">
        <x:color rgb="FFB04A6A"/>
      </x:top>
      <x:bottom style="thin">
        <x:color rgb="FFD9E0E3"/>
      </x:bottom>
    </x:border>
    <x:border>
      <x:left style="thin">
        <x:color rgb="FFB04A6A"/>
      </x:left>
      <x:top style="thin">
        <x:color rgb="FFD9E0E3"/>
      </x:top>
      <x:bottom style="thin">
        <x:color rgb="FFD9E0E3"/>
      </x:bottom>
    </x:border>
    <x:border>
      <x:right style="thin">
        <x:color rgb="FFD9E0E3"/>
      </x:right>
      <x:bottom style="thin">
        <x:color rgb="FFD9E0E3"/>
      </x:bottom>
    </x:border>
    <x:border>
      <x:left style="thin">
        <x:color rgb="FFD9E0E3"/>
      </x:left>
      <x:bottom style="thin">
        <x:color rgb="FFD9E0E3"/>
      </x:bottom>
    </x:border>
    <x:border>
      <x:right style="thin">
        <x:color rgb="FFD9E0E3"/>
      </x:right>
      <x:top style="thin">
        <x:color rgb="FFD9E0E3"/>
      </x:top>
    </x:border>
    <x:border>
      <x:left style="thin">
        <x:color rgb="FFD9E0E3"/>
      </x:left>
      <x:top style="thin">
        <x:color rgb="FFD9E0E3"/>
      </x:top>
    </x:border>
    <x:border>
      <x:left style="medium">
        <x:color rgb="FFB04A6A"/>
      </x:left>
      <x:top style="medium">
        <x:color rgb="FFB04A6A"/>
      </x:top>
    </x:border>
    <x:border>
      <x:top style="medium">
        <x:color rgb="FFB04A6A"/>
      </x:top>
    </x:border>
    <x:border>
      <x:right style="medium">
        <x:color rgb="FFB04A6A"/>
      </x:right>
      <x:top style="medium">
        <x:color rgb="FFB04A6A"/>
      </x:top>
    </x:border>
    <x:border>
      <x:left style="medium">
        <x:color rgb="FFB04A6A"/>
      </x:left>
      <x:bottom style="medium">
        <x:color rgb="FFB04A6A"/>
      </x:bottom>
    </x:border>
    <x:border>
      <x:bottom style="medium">
        <x:color rgb="FFB04A6A"/>
      </x:bottom>
    </x:border>
    <x:border>
      <x:right style="medium">
        <x:color rgb="FFB04A6A"/>
      </x:right>
      <x:bottom style="medium">
        <x:color rgb="FFB04A6A"/>
      </x:bottom>
    </x:border>
    <x:border>
      <x:left style="thin">
        <x:color rgb="FF0B5263"/>
      </x:left>
      <x:top style="thin">
        <x:color rgb="FF0B5263"/>
      </x:top>
    </x:border>
    <x:border>
      <x:top style="thin">
        <x:color rgb="FF0B5263"/>
      </x:top>
    </x:border>
    <x:border>
      <x:right style="thin">
        <x:color rgb="FF0B5263"/>
      </x:right>
      <x:top style="thin">
        <x:color rgb="FF0B5263"/>
      </x:top>
    </x:border>
    <x:border>
      <x:left style="thin">
        <x:color rgb="FF0B5263"/>
      </x:left>
    </x:border>
    <x:border>
      <x:right style="thin">
        <x:color rgb="FF0B5263"/>
      </x:right>
    </x:border>
    <x:border>
      <x:left style="thin">
        <x:color rgb="FF0B5263"/>
      </x:left>
      <x:bottom style="thin">
        <x:color rgb="FF0B5263"/>
      </x:bottom>
    </x:border>
    <x:border>
      <x:bottom style="thin">
        <x:color rgb="FF0B5263"/>
      </x:bottom>
    </x:border>
    <x:border>
      <x:right style="thin">
        <x:color rgb="FF0B5263"/>
      </x:right>
      <x:bottom style="thin">
        <x:color rgb="FF0B5263"/>
      </x:bottom>
    </x:border>
  </x:borders>
  <x:cellStyleXfs count="1">
    <x:xf numFmtId="0" fontId="0" fillId="0" borderId="0"/>
  </x:cellStyleXfs>
  <x:cellXfs count="16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200" fontId="5" fillId="7" borderId="0" xfId="0" applyNumberFormat="1" applyFont="1" applyFill="1" applyBorder="1"/>
    <x:xf numFmtId="201" fontId="5" fillId="7" borderId="0" xfId="0" applyNumberFormat="1" applyFont="1" applyFill="1" applyBorder="1"/>
    <x:xf numFmtId="0" fontId="5" fillId="7" borderId="4" xfId="0" applyNumberFormat="1" applyFont="1" applyFill="1" applyBorder="1"/>
    <x:xf numFmtId="201" fontId="5" fillId="7" borderId="5" xfId="0" applyNumberFormat="1" applyFont="1" applyFill="1" applyBorder="1"/>
    <x:xf numFmtId="200" fontId="5" fillId="7" borderId="5" xfId="0" applyNumberFormat="1" applyFont="1" applyFill="1" applyBorder="1"/>
    <x:xf numFmtId="0" fontId="5" fillId="7" borderId="5" xfId="0" applyNumberFormat="1" applyFont="1" applyFill="1" applyBorder="1"/>
    <x:xf numFmtId="0" fontId="5" fillId="7" borderId="6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7" xfId="0" applyNumberFormat="1" applyFont="1" applyFill="1" applyBorder="1"/>
    <x:xf numFmtId="0" fontId="0" fillId="8" borderId="8" xfId="0" applyNumberFormat="1" applyFont="1" applyFill="1" applyBorder="1"/>
    <x:xf numFmtId="0" fontId="0" fillId="8" borderId="9" xfId="0" applyNumberFormat="1" applyFont="1" applyFill="1" applyBorder="1"/>
    <x:xf numFmtId="0" fontId="0" fillId="8" borderId="7" xfId="0" applyNumberFormat="1" applyFont="1" applyFill="1" applyBorder="1" applyAlignment="1">
      <x:alignment horizontal="center"/>
    </x:xf>
    <x:xf numFmtId="0" fontId="0" fillId="8" borderId="8" xfId="0" applyNumberFormat="1" applyFont="1" applyFill="1" applyBorder="1" applyAlignment="1">
      <x:alignment horizontal="center"/>
    </x:xf>
    <x:xf numFmtId="0" fontId="0" fillId="8" borderId="9" xfId="0" applyNumberFormat="1" applyFont="1" applyFill="1" applyBorder="1" applyAlignment="1">
      <x:alignment horizontal="center"/>
    </x:xf>
    <x:xf numFmtId="202" fontId="0" fillId="8" borderId="8" xfId="0" applyNumberFormat="1" applyFont="1" applyFill="1" applyBorder="1" applyAlignment="1">
      <x:alignment horizontal="center"/>
    </x:xf>
    <x:xf numFmtId="200" fontId="0" fillId="8" borderId="9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horizontal="center" vertical="center" wrapText="1"/>
    </x:xf>
    <x:xf numFmtId="0" fontId="3" fillId="4" borderId="11" xfId="0" applyNumberFormat="1" applyFont="1" applyFill="1" applyBorder="1" applyAlignment="1">
      <x:alignment horizontal="center" vertical="center" wrapText="1"/>
    </x:xf>
    <x:xf numFmtId="0" fontId="4" fillId="5" borderId="12" xfId="0" applyNumberFormat="1" applyFont="1" applyFill="1" applyBorder="1" applyAlignment="1">
      <x:alignment horizontal="center"/>
    </x:xf>
    <x:xf numFmtId="0" fontId="0" fillId="6" borderId="8" xfId="0" applyNumberFormat="1" applyFont="1" applyFill="1" applyBorder="1" applyAlignment="1">
      <x:alignment horizontal="center" vertical="center"/>
    </x:xf>
    <x:xf numFmtId="0" fontId="0" fillId="6" borderId="8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horizontal="center"/>
    </x:xf>
    <x:xf numFmtId="0" fontId="0" fillId="0" borderId="12" xfId="0" applyNumberFormat="1" applyFont="1" applyFill="1" applyBorder="1"/>
    <x:xf numFmtId="0" fontId="0" fillId="0" borderId="8" xfId="0" applyNumberFormat="1" applyFont="1" applyFill="1" applyBorder="1"/>
    <x:xf numFmtId="0" fontId="5" fillId="7" borderId="12" xfId="0" applyNumberFormat="1" applyFont="1" applyFill="1" applyBorder="1"/>
    <x:xf numFmtId="201" fontId="5" fillId="7" borderId="8" xfId="0" applyNumberFormat="1" applyFont="1" applyFill="1" applyBorder="1"/>
    <x:xf numFmtId="200" fontId="5" fillId="7" borderId="8" xfId="0" applyNumberFormat="1" applyFont="1" applyFill="1" applyBorder="1"/>
    <x:xf numFmtId="0" fontId="5" fillId="7" borderId="8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202" fontId="0" fillId="0" borderId="0" xfId="0" applyNumberFormat="1" applyFont="1" applyFill="1" applyBorder="1"/>
    <x:xf numFmtId="200" fontId="0" fillId="0" borderId="0" xfId="0" applyNumberFormat="1" applyFont="1" applyFill="1" applyBorder="1"/>
    <x:xf numFmtId="0" fontId="0" fillId="0" borderId="13" xfId="0" applyNumberFormat="1" applyFont="1" applyFill="1" applyBorder="1"/>
    <x:xf numFmtId="202" fontId="0" fillId="0" borderId="14" xfId="0" applyNumberFormat="1" applyFont="1" applyFill="1" applyBorder="1"/>
    <x:xf numFmtId="0" fontId="0" fillId="0" borderId="9" xfId="0" applyNumberFormat="1" applyFont="1" applyFill="1" applyBorder="1"/>
    <x:xf numFmtId="202" fontId="0" fillId="0" borderId="7" xfId="0" applyNumberFormat="1" applyFont="1" applyFill="1" applyBorder="1"/>
    <x:xf numFmtId="0" fontId="0" fillId="0" borderId="15" xfId="0" applyNumberFormat="1" applyFont="1" applyFill="1" applyBorder="1"/>
    <x:xf numFmtId="200" fontId="0" fillId="0" borderId="16" xfId="0" applyNumberFormat="1" applyFont="1" applyFill="1" applyBorder="1"/>
    <x:xf numFmtId="0" fontId="7" fillId="5" borderId="0" xfId="0" applyNumberFormat="1" applyFont="1" applyFill="1" applyBorder="1"/>
    <x:xf numFmtId="0" fontId="7" fillId="5" borderId="17" xfId="0" applyNumberFormat="1" applyFont="1" applyFill="1" applyBorder="1"/>
    <x:xf numFmtId="0" fontId="7" fillId="5" borderId="18" xfId="0" applyNumberFormat="1" applyFont="1" applyFill="1" applyBorder="1"/>
    <x:xf numFmtId="0" fontId="7" fillId="5" borderId="19" xfId="0" applyNumberFormat="1" applyFont="1" applyFill="1" applyBorder="1"/>
    <x:xf numFmtId="0" fontId="7" fillId="5" borderId="20" xfId="0" applyNumberFormat="1" applyFont="1" applyFill="1" applyBorder="1"/>
    <x:xf numFmtId="0" fontId="7" fillId="5" borderId="21" xfId="0" applyNumberFormat="1" applyFont="1" applyFill="1" applyBorder="1"/>
    <x:xf numFmtId="0" fontId="7" fillId="5" borderId="22" xfId="0" applyNumberFormat="1" applyFont="1" applyFill="1" applyBorder="1"/>
    <x:xf numFmtId="0" fontId="7" fillId="5" borderId="17" xfId="0" applyNumberFormat="1" applyFont="1" applyFill="1" applyBorder="1" applyAlignment="1">
      <x:alignment wrapText="1"/>
    </x:xf>
    <x:xf numFmtId="0" fontId="7" fillId="5" borderId="18" xfId="0" applyNumberFormat="1" applyFont="1" applyFill="1" applyBorder="1" applyAlignment="1">
      <x:alignment wrapText="1"/>
    </x:xf>
    <x:xf numFmtId="0" fontId="7" fillId="5" borderId="19" xfId="0" applyNumberFormat="1" applyFont="1" applyFill="1" applyBorder="1" applyAlignment="1">
      <x:alignment wrapText="1"/>
    </x:xf>
    <x:xf numFmtId="0" fontId="7" fillId="5" borderId="20" xfId="0" applyNumberFormat="1" applyFont="1" applyFill="1" applyBorder="1" applyAlignment="1">
      <x:alignment wrapText="1"/>
    </x:xf>
    <x:xf numFmtId="0" fontId="7" fillId="5" borderId="21" xfId="0" applyNumberFormat="1" applyFont="1" applyFill="1" applyBorder="1" applyAlignment="1">
      <x:alignment wrapText="1"/>
    </x:xf>
    <x:xf numFmtId="0" fontId="7" fillId="5" borderId="22" xfId="0" applyNumberFormat="1" applyFont="1" applyFill="1" applyBorder="1" applyAlignment="1">
      <x:alignment wrapText="1"/>
    </x:xf>
    <x:xf numFmtId="0" fontId="7" fillId="5" borderId="17" xfId="0" applyNumberFormat="1" applyFont="1" applyFill="1" applyBorder="1" applyAlignment="1">
      <x:alignment horizontal="center" wrapText="1"/>
    </x:xf>
    <x:xf numFmtId="0" fontId="7" fillId="5" borderId="18" xfId="0" applyNumberFormat="1" applyFont="1" applyFill="1" applyBorder="1" applyAlignment="1">
      <x:alignment horizontal="center" wrapText="1"/>
    </x:xf>
    <x:xf numFmtId="0" fontId="7" fillId="5" borderId="19" xfId="0" applyNumberFormat="1" applyFont="1" applyFill="1" applyBorder="1" applyAlignment="1">
      <x:alignment horizontal="center" wrapText="1"/>
    </x:xf>
    <x:xf numFmtId="0" fontId="7" fillId="5" borderId="20" xfId="0" applyNumberFormat="1" applyFont="1" applyFill="1" applyBorder="1" applyAlignment="1">
      <x:alignment horizontal="center" wrapText="1"/>
    </x:xf>
    <x:xf numFmtId="0" fontId="7" fillId="5" borderId="21" xfId="0" applyNumberFormat="1" applyFont="1" applyFill="1" applyBorder="1" applyAlignment="1">
      <x:alignment horizontal="center" wrapText="1"/>
    </x:xf>
    <x:xf numFmtId="0" fontId="7" fillId="5" borderId="22" xfId="0" applyNumberFormat="1" applyFont="1" applyFill="1" applyBorder="1" applyAlignment="1">
      <x:alignment horizontal="center" wrapText="1"/>
    </x:xf>
    <x:xf numFmtId="0" fontId="7" fillId="5" borderId="17" xfId="0" applyNumberFormat="1" applyFont="1" applyFill="1" applyBorder="1" applyAlignment="1">
      <x:alignment horizontal="center" vertical="center" wrapText="1"/>
    </x:xf>
    <x:xf numFmtId="0" fontId="7" fillId="5" borderId="18" xfId="0" applyNumberFormat="1" applyFont="1" applyFill="1" applyBorder="1" applyAlignment="1">
      <x:alignment horizontal="center" vertical="center" wrapText="1"/>
    </x:xf>
    <x:xf numFmtId="0" fontId="7" fillId="5" borderId="19" xfId="0" applyNumberFormat="1" applyFont="1" applyFill="1" applyBorder="1" applyAlignment="1">
      <x:alignment horizontal="center" vertical="center" wrapText="1"/>
    </x:xf>
    <x:xf numFmtId="0" fontId="7" fillId="5" borderId="20" xfId="0" applyNumberFormat="1" applyFont="1" applyFill="1" applyBorder="1" applyAlignment="1">
      <x:alignment horizontal="center" vertical="center" wrapText="1"/>
    </x:xf>
    <x:xf numFmtId="0" fontId="7" fillId="5" borderId="21" xfId="0" applyNumberFormat="1" applyFont="1" applyFill="1" applyBorder="1" applyAlignment="1">
      <x:alignment horizontal="center" vertical="center" wrapText="1"/>
    </x:xf>
    <x:xf numFmtId="0" fontId="7" fillId="5" borderId="22" xfId="0" applyNumberFormat="1" applyFont="1" applyFill="1" applyBorder="1" applyAlignment="1">
      <x:alignment horizontal="center" vertical="center" wrapText="1"/>
    </x:xf>
    <x:xf numFmtId="0" fontId="8" fillId="7" borderId="0" xfId="0" applyNumberFormat="1" applyFont="1" applyFill="1" applyBorder="1"/>
    <x:xf numFmtId="0" fontId="8" fillId="7" borderId="23" xfId="0" applyNumberFormat="1" applyFont="1" applyFill="1" applyBorder="1"/>
    <x:xf numFmtId="0" fontId="8" fillId="7" borderId="24" xfId="0" applyNumberFormat="1" applyFont="1" applyFill="1" applyBorder="1"/>
    <x:xf numFmtId="0" fontId="8" fillId="7" borderId="25" xfId="0" applyNumberFormat="1" applyFont="1" applyFill="1" applyBorder="1"/>
    <x:xf numFmtId="0" fontId="8" fillId="7" borderId="26" xfId="0" applyNumberFormat="1" applyFont="1" applyFill="1" applyBorder="1"/>
    <x:xf numFmtId="0" fontId="8" fillId="7" borderId="27" xfId="0" applyNumberFormat="1" applyFont="1" applyFill="1" applyBorder="1"/>
    <x:xf numFmtId="0" fontId="8" fillId="7" borderId="28" xfId="0" applyNumberFormat="1" applyFont="1" applyFill="1" applyBorder="1"/>
    <x:xf numFmtId="0" fontId="8" fillId="7" borderId="29" xfId="0" applyNumberFormat="1" applyFont="1" applyFill="1" applyBorder="1"/>
    <x:xf numFmtId="0" fontId="8" fillId="7" borderId="30" xfId="0" applyNumberFormat="1" applyFont="1" applyFill="1" applyBorder="1"/>
    <x:xf numFmtId="0" fontId="8" fillId="7" borderId="23" xfId="0" applyNumberFormat="1" applyFont="1" applyFill="1" applyBorder="1" applyAlignment="1">
      <x:alignment wrapText="1"/>
    </x:xf>
    <x:xf numFmtId="0" fontId="8" fillId="7" borderId="24" xfId="0" applyNumberFormat="1" applyFont="1" applyFill="1" applyBorder="1" applyAlignment="1">
      <x:alignment wrapText="1"/>
    </x:xf>
    <x:xf numFmtId="0" fontId="8" fillId="7" borderId="25" xfId="0" applyNumberFormat="1" applyFont="1" applyFill="1" applyBorder="1" applyAlignment="1">
      <x:alignment wrapText="1"/>
    </x:xf>
    <x:xf numFmtId="0" fontId="8" fillId="7" borderId="26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wrapText="1"/>
    </x:xf>
    <x:xf numFmtId="0" fontId="8" fillId="7" borderId="27" xfId="0" applyNumberFormat="1" applyFont="1" applyFill="1" applyBorder="1" applyAlignment="1">
      <x:alignment wrapText="1"/>
    </x:xf>
    <x:xf numFmtId="0" fontId="8" fillId="7" borderId="28" xfId="0" applyNumberFormat="1" applyFont="1" applyFill="1" applyBorder="1" applyAlignment="1">
      <x:alignment wrapText="1"/>
    </x:xf>
    <x:xf numFmtId="0" fontId="8" fillId="7" borderId="29" xfId="0" applyNumberFormat="1" applyFont="1" applyFill="1" applyBorder="1" applyAlignment="1">
      <x:alignment wrapText="1"/>
    </x:xf>
    <x:xf numFmtId="0" fontId="8" fillId="7" borderId="30" xfId="0" applyNumberFormat="1" applyFont="1" applyFill="1" applyBorder="1" applyAlignment="1">
      <x:alignment wrapText="1"/>
    </x:xf>
    <x:xf numFmtId="0" fontId="8" fillId="7" borderId="23" xfId="0" applyNumberFormat="1" applyFont="1" applyFill="1" applyBorder="1" applyAlignment="1">
      <x:alignment vertical="center" wrapText="1"/>
    </x:xf>
    <x:xf numFmtId="0" fontId="8" fillId="7" borderId="24" xfId="0" applyNumberFormat="1" applyFont="1" applyFill="1" applyBorder="1" applyAlignment="1">
      <x:alignment vertical="center" wrapText="1"/>
    </x:xf>
    <x:xf numFmtId="0" fontId="8" fillId="7" borderId="25" xfId="0" applyNumberFormat="1" applyFont="1" applyFill="1" applyBorder="1" applyAlignment="1">
      <x:alignment vertical="center" wrapText="1"/>
    </x:xf>
    <x:xf numFmtId="0" fontId="8" fillId="7" borderId="26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8" fillId="7" borderId="27" xfId="0" applyNumberFormat="1" applyFont="1" applyFill="1" applyBorder="1" applyAlignment="1">
      <x:alignment vertical="center" wrapText="1"/>
    </x:xf>
    <x:xf numFmtId="0" fontId="8" fillId="7" borderId="28" xfId="0" applyNumberFormat="1" applyFont="1" applyFill="1" applyBorder="1" applyAlignment="1">
      <x:alignment vertical="center" wrapText="1"/>
    </x:xf>
    <x:xf numFmtId="0" fontId="8" fillId="7" borderId="29" xfId="0" applyNumberFormat="1" applyFont="1" applyFill="1" applyBorder="1" applyAlignment="1">
      <x:alignment vertical="center" wrapText="1"/>
    </x:xf>
    <x:xf numFmtId="0" fontId="8" fillId="7" borderId="3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horizontal="center"/>
    </x:xf>
    <x:xf numFmtId="203" fontId="0" fillId="0" borderId="0" xfId="0" applyNumberFormat="1" applyFont="1" applyFill="1" applyBorder="1"/>
    <x:xf numFmtId="203" fontId="0" fillId="6" borderId="0" xfId="0" applyNumberFormat="1" applyFont="1" applyFill="1" applyBorder="1"/>
    <x:xf numFmtId="200" fontId="0" fillId="6" borderId="0" xfId="0" applyNumberFormat="1" applyFont="1" applyFill="1" applyBorder="1"/>
    <x:xf numFmtId="203" fontId="0" fillId="6" borderId="0" xfId="0" applyNumberFormat="1" applyFont="1" applyFill="1" applyBorder="1" applyAlignment="1">
      <x:alignment horizontal="center"/>
    </x:xf>
    <x:xf numFmtId="200" fontId="0" fillId="6" borderId="0" xfId="0" applyNumberFormat="1" applyFont="1" applyFill="1" applyBorder="1" applyAlignment="1">
      <x:alignment horizontal="center"/>
    </x:xf>
    <x:xf numFmtId="203" fontId="0" fillId="6" borderId="14" xfId="0" applyNumberFormat="1" applyFont="1" applyFill="1" applyBorder="1" applyAlignment="1">
      <x:alignment horizontal="center"/>
    </x:xf>
    <x:xf numFmtId="203" fontId="0" fillId="6" borderId="7" xfId="0" applyNumberFormat="1" applyFont="1" applyFill="1" applyBorder="1" applyAlignment="1">
      <x:alignment horizontal="center"/>
    </x:xf>
    <x:xf numFmtId="200" fontId="0" fillId="6" borderId="16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/>
    </x:xf>
    <x:xf numFmtId="0" fontId="0" fillId="0" borderId="14" xfId="0" applyNumberFormat="1" applyFont="1" applyFill="1" applyBorder="1"/>
    <x:xf numFmtId="0" fontId="0" fillId="0" borderId="7" xfId="0" applyNumberFormat="1" applyFont="1" applyFill="1" applyBorder="1"/>
    <x:xf numFmtId="0" fontId="0" fillId="0" borderId="16" xfId="0" applyNumberFormat="1" applyFont="1" applyFill="1" applyBorder="1"/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5" borderId="13" xfId="0" applyNumberFormat="1" applyFont="1" applyFill="1" applyBorder="1" applyAlignment="1">
      <x:alignment vertical="top" wrapText="1"/>
    </x:xf>
    <x:xf numFmtId="0" fontId="0" fillId="5" borderId="9" xfId="0" applyNumberFormat="1" applyFont="1" applyFill="1" applyBorder="1" applyAlignment="1">
      <x:alignment vertical="top" wrapText="1"/>
    </x:xf>
    <x:xf numFmtId="0" fontId="0" fillId="5" borderId="15" xfId="0" applyNumberFormat="1" applyFont="1" applyFill="1" applyBorder="1" applyAlignment="1">
      <x:alignment vertical="top" wrapText="1"/>
    </x:xf>
    <x:xf numFmtId="0" fontId="4" fillId="5" borderId="13" xfId="0" applyNumberFormat="1" applyFont="1" applyFill="1" applyBorder="1" applyAlignment="1">
      <x:alignment vertical="top" wrapText="1"/>
    </x:xf>
    <x:xf numFmtId="0" fontId="4" fillId="5" borderId="9" xfId="0" applyNumberFormat="1" applyFont="1" applyFill="1" applyBorder="1" applyAlignment="1">
      <x:alignment vertical="top" wrapText="1"/>
    </x:xf>
    <x:xf numFmtId="0" fontId="4" fillId="5" borderId="15" xfId="0" applyNumberFormat="1" applyFont="1" applyFill="1" applyBorder="1" applyAlignment="1">
      <x:alignment vertical="top" wrapText="1"/>
    </x:xf>
    <x:xf numFmtId="0" fontId="9" fillId="7" borderId="0" xfId="0" applyNumberFormat="1" applyFont="1" applyFill="1" applyBorder="1"/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11A1A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030fdc3d04e3f" /><Relationship Type="http://schemas.openxmlformats.org/officeDocument/2006/relationships/theme" Target="/xl/theme/theme1.xml" Id="R7ebf072cf4074fca" /><Relationship Type="http://schemas.openxmlformats.org/officeDocument/2006/relationships/sharedStrings" Target="/xl/sharedStrings.xml" Id="R2311554c78634e2f" /><Relationship Type="http://schemas.openxmlformats.org/officeDocument/2006/relationships/worksheet" Target="/xl/worksheets/sheet1.xml" Id="Rcea6e5fd83b64386" /><Relationship Type="http://schemas.openxmlformats.org/officeDocument/2006/relationships/worksheet" Target="/xl/worksheets/sheet2.xml" Id="Ra760946bd611451d" /><Relationship Type="http://schemas.openxmlformats.org/officeDocument/2006/relationships/worksheet" Target="/xl/worksheets/sheet3.xml" Id="Re5a15dc4ea65434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80e7131c88d494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3か月の活動ファネル（人数）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人数</c:v>
          </c:tx>
          <c:cat>
            <c:strRef>
              <c:f>'診断'!$J$3:$J$8</c:f>
              <c:strCache>
                <c:ptCount val="0"/>
              </c:strCache>
            </c:strRef>
          </c:cat>
          <c:val>
            <c:numRef>
              <c:f>'診断'!$K$3:$K$8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21</xdr:row>
      <xdr:rowOff>0</xdr:rowOff>
    </xdr:from>
    <xdr:to>
      <xdr:col>8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80e7131c88d494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fa810f32a612475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0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0" hidden="0" customWidth="1"/>
    <x:col min="9" max="9" width="27" hidden="0" customWidth="1"/>
    <x:col min="10" max="10" width="14" hidden="0" customWidth="1"/>
  </x:cols>
  <x:sheetData>
    <x:row r="1" ht="38" customHeight="1">
      <x:c r="A1" s="4" t="str">
        <x:v>マッチングアプリ 婚活記録シート（13週間）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7" t="str">
        <x:v>黄色のセルだけ入力してください。数字で記録すると、止まっている段階と次の改善策が見えます。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4" ht="34" customHeight="1">
      <x:c r="A4" s="52" t="str">
        <x:v>週</x:v>
      </x:c>
      <x:c r="B4" s="53" t="str">
        <x:v>送ったいいね</x:v>
      </x:c>
      <x:c r="C4" s="53" t="str">
        <x:v>マッチング</x:v>
      </x:c>
      <x:c r="D4" s="53" t="str">
        <x:v>返信が続いた人数</x:v>
      </x:c>
      <x:c r="E4" s="53" t="str">
        <x:v>通話</x:v>
      </x:c>
      <x:c r="F4" s="53" t="str">
        <x:v>実際に会った</x:v>
      </x:c>
      <x:c r="G4" s="53" t="str">
        <x:v>2回目デート</x:v>
      </x:c>
      <x:c r="H4" s="53" t="str">
        <x:v>疲労度</x:v>
      </x:c>
      <x:c r="I4" s="53" t="str">
        <x:v>メモ</x:v>
      </x:c>
      <x:c r="J4" s="53" t="str">
        <x:v>入力チェック</x:v>
      </x:c>
    </x:row>
    <x:row r="5" ht="27" customHeight="1">
      <x:c r="A5" s="54" t="str">
        <x:v>第1週</x:v>
      </x:c>
      <x:c r="B5" s="55"/>
      <x:c r="C5" s="55"/>
      <x:c r="D5" s="55"/>
      <x:c r="E5" s="55"/>
      <x:c r="F5" s="55"/>
      <x:c r="G5" s="55"/>
      <x:c r="H5" s="55"/>
      <x:c r="I5" s="56" t="str"/>
      <x:c r="J5" s="57" t="str">
        <x:f>IF(COUNTA(B5:H5)=0,"",IF(OR(C5&gt;B5,D5&gt;C5,E5&gt;D5,F5&gt;E5,G5&gt;F5),"数字を確認","OK"))</x:f>
      </x:c>
    </x:row>
    <x:row r="6" ht="27" customHeight="1">
      <x:c r="A6" s="54" t="str">
        <x:v>第2週</x:v>
      </x:c>
      <x:c r="B6" s="55"/>
      <x:c r="C6" s="55"/>
      <x:c r="D6" s="55"/>
      <x:c r="E6" s="55"/>
      <x:c r="F6" s="55"/>
      <x:c r="G6" s="55"/>
      <x:c r="H6" s="55"/>
      <x:c r="I6" s="56" t="str"/>
      <x:c r="J6" s="57" t="str">
        <x:f>IF(COUNTA(B6:H6)=0,"",IF(OR(C6&gt;B6,D6&gt;C6,E6&gt;D6,F6&gt;E6,G6&gt;F6),"数字を確認","OK"))</x:f>
      </x:c>
    </x:row>
    <x:row r="7" ht="27" customHeight="1">
      <x:c r="A7" s="54" t="str">
        <x:v>第3週</x:v>
      </x:c>
      <x:c r="B7" s="55"/>
      <x:c r="C7" s="55"/>
      <x:c r="D7" s="55"/>
      <x:c r="E7" s="55"/>
      <x:c r="F7" s="55"/>
      <x:c r="G7" s="55"/>
      <x:c r="H7" s="55"/>
      <x:c r="I7" s="56" t="str"/>
      <x:c r="J7" s="57" t="str">
        <x:f>IF(COUNTA(B7:H7)=0,"",IF(OR(C7&gt;B7,D7&gt;C7,E7&gt;D7,F7&gt;E7,G7&gt;F7),"数字を確認","OK"))</x:f>
      </x:c>
    </x:row>
    <x:row r="8" ht="27" customHeight="1">
      <x:c r="A8" s="54" t="str">
        <x:v>第4週</x:v>
      </x:c>
      <x:c r="B8" s="55"/>
      <x:c r="C8" s="55"/>
      <x:c r="D8" s="55"/>
      <x:c r="E8" s="55"/>
      <x:c r="F8" s="55"/>
      <x:c r="G8" s="55"/>
      <x:c r="H8" s="55"/>
      <x:c r="I8" s="56" t="str"/>
      <x:c r="J8" s="57" t="str">
        <x:f>IF(COUNTA(B8:H8)=0,"",IF(OR(C8&gt;B8,D8&gt;C8,E8&gt;D8,F8&gt;E8,G8&gt;F8),"数字を確認","OK"))</x:f>
      </x:c>
    </x:row>
    <x:row r="9" ht="27" customHeight="1">
      <x:c r="A9" s="54" t="str">
        <x:v>第5週</x:v>
      </x:c>
      <x:c r="B9" s="55"/>
      <x:c r="C9" s="55"/>
      <x:c r="D9" s="55"/>
      <x:c r="E9" s="55"/>
      <x:c r="F9" s="55"/>
      <x:c r="G9" s="55"/>
      <x:c r="H9" s="55"/>
      <x:c r="I9" s="56" t="str"/>
      <x:c r="J9" s="57" t="str">
        <x:f>IF(COUNTA(B9:H9)=0,"",IF(OR(C9&gt;B9,D9&gt;C9,E9&gt;D9,F9&gt;E9,G9&gt;F9),"数字を確認","OK"))</x:f>
      </x:c>
    </x:row>
    <x:row r="10" ht="27" customHeight="1">
      <x:c r="A10" s="54" t="str">
        <x:v>第6週</x:v>
      </x:c>
      <x:c r="B10" s="55"/>
      <x:c r="C10" s="55"/>
      <x:c r="D10" s="55"/>
      <x:c r="E10" s="55"/>
      <x:c r="F10" s="55"/>
      <x:c r="G10" s="55"/>
      <x:c r="H10" s="55"/>
      <x:c r="I10" s="56" t="str"/>
      <x:c r="J10" s="57" t="str">
        <x:f>IF(COUNTA(B10:H10)=0,"",IF(OR(C10&gt;B10,D10&gt;C10,E10&gt;D10,F10&gt;E10,G10&gt;F10),"数字を確認","OK"))</x:f>
      </x:c>
    </x:row>
    <x:row r="11" ht="27" customHeight="1">
      <x:c r="A11" s="54" t="str">
        <x:v>第7週</x:v>
      </x:c>
      <x:c r="B11" s="55"/>
      <x:c r="C11" s="55"/>
      <x:c r="D11" s="55"/>
      <x:c r="E11" s="55"/>
      <x:c r="F11" s="55"/>
      <x:c r="G11" s="55"/>
      <x:c r="H11" s="55"/>
      <x:c r="I11" s="56" t="str"/>
      <x:c r="J11" s="57" t="str">
        <x:f>IF(COUNTA(B11:H11)=0,"",IF(OR(C11&gt;B11,D11&gt;C11,E11&gt;D11,F11&gt;E11,G11&gt;F11),"数字を確認","OK"))</x:f>
      </x:c>
    </x:row>
    <x:row r="12" ht="27" customHeight="1">
      <x:c r="A12" s="54" t="str">
        <x:v>第8週</x:v>
      </x:c>
      <x:c r="B12" s="55"/>
      <x:c r="C12" s="55"/>
      <x:c r="D12" s="55"/>
      <x:c r="E12" s="55"/>
      <x:c r="F12" s="55"/>
      <x:c r="G12" s="55"/>
      <x:c r="H12" s="55"/>
      <x:c r="I12" s="56" t="str"/>
      <x:c r="J12" s="57" t="str">
        <x:f>IF(COUNTA(B12:H12)=0,"",IF(OR(C12&gt;B12,D12&gt;C12,E12&gt;D12,F12&gt;E12,G12&gt;F12),"数字を確認","OK"))</x:f>
      </x:c>
    </x:row>
    <x:row r="13" ht="27" customHeight="1">
      <x:c r="A13" s="54" t="str">
        <x:v>第9週</x:v>
      </x:c>
      <x:c r="B13" s="55"/>
      <x:c r="C13" s="55"/>
      <x:c r="D13" s="55"/>
      <x:c r="E13" s="55"/>
      <x:c r="F13" s="55"/>
      <x:c r="G13" s="55"/>
      <x:c r="H13" s="55"/>
      <x:c r="I13" s="56" t="str"/>
      <x:c r="J13" s="57" t="str">
        <x:f>IF(COUNTA(B13:H13)=0,"",IF(OR(C13&gt;B13,D13&gt;C13,E13&gt;D13,F13&gt;E13,G13&gt;F13),"数字を確認","OK"))</x:f>
      </x:c>
    </x:row>
    <x:row r="14" ht="27" customHeight="1">
      <x:c r="A14" s="54" t="str">
        <x:v>第10週</x:v>
      </x:c>
      <x:c r="B14" s="55"/>
      <x:c r="C14" s="55"/>
      <x:c r="D14" s="55"/>
      <x:c r="E14" s="55"/>
      <x:c r="F14" s="55"/>
      <x:c r="G14" s="55"/>
      <x:c r="H14" s="55"/>
      <x:c r="I14" s="56" t="str"/>
      <x:c r="J14" s="57" t="str">
        <x:f>IF(COUNTA(B14:H14)=0,"",IF(OR(C14&gt;B14,D14&gt;C14,E14&gt;D14,F14&gt;E14,G14&gt;F14),"数字を確認","OK"))</x:f>
      </x:c>
    </x:row>
    <x:row r="15" ht="27" customHeight="1">
      <x:c r="A15" s="54" t="str">
        <x:v>第11週</x:v>
      </x:c>
      <x:c r="B15" s="55"/>
      <x:c r="C15" s="55"/>
      <x:c r="D15" s="55"/>
      <x:c r="E15" s="55"/>
      <x:c r="F15" s="55"/>
      <x:c r="G15" s="55"/>
      <x:c r="H15" s="55"/>
      <x:c r="I15" s="56" t="str"/>
      <x:c r="J15" s="57" t="str">
        <x:f>IF(COUNTA(B15:H15)=0,"",IF(OR(C15&gt;B15,D15&gt;C15,E15&gt;D15,F15&gt;E15,G15&gt;F15),"数字を確認","OK"))</x:f>
      </x:c>
    </x:row>
    <x:row r="16" ht="27" customHeight="1">
      <x:c r="A16" s="54" t="str">
        <x:v>第12週</x:v>
      </x:c>
      <x:c r="B16" s="55"/>
      <x:c r="C16" s="55"/>
      <x:c r="D16" s="55"/>
      <x:c r="E16" s="55"/>
      <x:c r="F16" s="55"/>
      <x:c r="G16" s="55"/>
      <x:c r="H16" s="55"/>
      <x:c r="I16" s="56" t="str"/>
      <x:c r="J16" s="57" t="str">
        <x:f>IF(COUNTA(B16:H16)=0,"",IF(OR(C16&gt;B16,D16&gt;C16,E16&gt;D16,F16&gt;E16,G16&gt;F16),"数字を確認","OK"))</x:f>
      </x:c>
    </x:row>
    <x:row r="17" ht="27" customHeight="1">
      <x:c r="A17" s="54" t="str">
        <x:v>第13週</x:v>
      </x:c>
      <x:c r="B17" s="55"/>
      <x:c r="C17" s="55"/>
      <x:c r="D17" s="55"/>
      <x:c r="E17" s="55"/>
      <x:c r="F17" s="55"/>
      <x:c r="G17" s="55"/>
      <x:c r="H17" s="55"/>
      <x:c r="I17" s="56" t="str"/>
      <x:c r="J17" s="57" t="str">
        <x:f>IF(COUNTA(B17:H17)=0,"",IF(OR(C17&gt;B17,D17&gt;C17,E17&gt;D17,F17&gt;E17,G17&gt;F17),"数字を確認","OK"))</x:f>
      </x:c>
    </x:row>
    <x:row r="18">
      <x:c r="A18" s="58"/>
      <x:c r="B18" s="59"/>
      <x:c r="C18" s="59"/>
      <x:c r="D18" s="59"/>
      <x:c r="E18" s="59"/>
      <x:c r="F18" s="59"/>
      <x:c r="G18" s="59"/>
      <x:c r="H18" s="59"/>
      <x:c r="I18" s="59"/>
      <x:c r="J18" s="59"/>
    </x:row>
    <x:row r="19">
      <x:c r="A19" s="60" t="str">
        <x:v>3か月合計</x:v>
      </x:c>
      <x:c r="B19" s="61" t="n">
        <x:f>SUM(B5:B17)</x:f>
        <x:v>0</x:v>
      </x:c>
      <x:c r="C19" s="61" t="n">
        <x:f>SUM(C5:C17)</x:f>
        <x:v>0</x:v>
      </x:c>
      <x:c r="D19" s="61" t="n">
        <x:f>SUM(D5:D17)</x:f>
        <x:v>0</x:v>
      </x:c>
      <x:c r="E19" s="61" t="n">
        <x:f>SUM(E5:E17)</x:f>
        <x:v>0</x:v>
      </x:c>
      <x:c r="F19" s="61" t="n">
        <x:f>SUM(F5:F17)</x:f>
        <x:v>0</x:v>
      </x:c>
      <x:c r="G19" s="61" t="n">
        <x:f>SUM(G5:G17)</x:f>
        <x:v>0</x:v>
      </x:c>
      <x:c r="H19" s="62" t="n">
        <x:f>IFERROR(AVERAGE(H5:H17),0)</x:f>
        <x:v>0</x:v>
      </x:c>
      <x:c r="I19" s="63" t="str">
        <x:v>平均疲労度</x:v>
      </x:c>
      <x:c r="J19" s="63" t="n">
        <x:f>COUNTIF(J5:J17,"数字を確認")</x:f>
        <x:v>0</x:v>
      </x:c>
    </x:row>
    <x:row r="21">
      <x:c r="A21" s="40" t="str">
        <x:v>診断指標</x:v>
      </x:c>
      <x:c r="B21" s="40" t="str">
        <x:v>マッチング率</x:v>
      </x:c>
      <x:c r="C21" s="40" t="str">
        <x:v>返信継続率</x:v>
      </x:c>
      <x:c r="D21" s="40" t="str">
        <x:v>通話移行率</x:v>
      </x:c>
      <x:c r="E21" s="40" t="str">
        <x:v>初回デート率</x:v>
      </x:c>
      <x:c r="F21" s="40" t="str">
        <x:v>2回目デート率</x:v>
      </x:c>
      <x:c r="G21" s="40" t="str">
        <x:v>平均疲労度</x:v>
      </x:c>
    </x:row>
    <x:row r="22">
      <x:c r="A22" s="45" t="str">
        <x:v>現在値</x:v>
      </x:c>
      <x:c r="B22" s="48" t="n">
        <x:f>IFERROR(C19/B19,0)</x:f>
        <x:v>0</x:v>
      </x:c>
      <x:c r="C22" s="48" t="n">
        <x:f>IFERROR(D19/C19,0)</x:f>
        <x:v>0</x:v>
      </x:c>
      <x:c r="D22" s="48" t="n">
        <x:f>IFERROR(E19/D19,0)</x:f>
        <x:v>0</x:v>
      </x:c>
      <x:c r="E22" s="48" t="n">
        <x:f>IFERROR(F19/E19,0)</x:f>
        <x:v>0</x:v>
      </x:c>
      <x:c r="F22" s="48" t="n">
        <x:f>IFERROR(G19/F19,0)</x:f>
        <x:v>0</x:v>
      </x:c>
      <x:c r="G22" s="49" t="n">
        <x:f>H19</x:f>
        <x:v>0</x:v>
      </x:c>
    </x:row>
    <x:row r="24" ht="38" customHeight="1">
      <x:c r="A24" s="51" t="str">
        <x:v>※各率はこのシート内の前段階から次段階への移行率です。疲労度は1（余裕あり）〜5（かなり疲れた）で記録します。入力データは端末内に保存し、氏名・連絡先など個人情報は書かないでください。</x:v>
      </x:c>
      <x:c r="B24" s="51"/>
      <x:c r="C24" s="51"/>
      <x:c r="D24" s="51"/>
      <x:c r="E24" s="51"/>
      <x:c r="F24" s="51"/>
      <x:c r="G24" s="51"/>
      <x:c r="H24" s="51"/>
      <x:c r="I24" s="51"/>
      <x:c r="J24" s="51"/>
    </x:row>
  </x:sheetData>
  <x:mergeCells>
    <x:mergeCell ref="A1:J1"/>
    <x:mergeCell ref="A2:J2"/>
    <x:mergeCell ref="A24:J24"/>
  </x:mergeCells>
  <x:conditionalFormatting sqref="H5:H17">
    <x:cfRule type="colorScale" priority="1">
      <x:colorScale>
        <x:cfvo type="min"/>
        <x:cfvo type="percentile" val="50"/>
        <x:cfvo type="max"/>
        <x:color rgb="FFBFE6D5"/>
        <x:color rgb="FFFFE49A"/>
        <x:color rgb="FFF2A3A3"/>
      </x:colorScale>
    </x:cfRule>
  </x:conditionalFormatting>
  <x:conditionalFormatting sqref="J5:J17">
    <x:cfRule type="containsText" dxfId="0" priority="2" operator="containsText" text="数字を確認"/>
  </x:conditionalFormatting>
  <x:dataValidations count="2">
    <x:dataValidation type="whole" operator="between" sqref="B5:G17">
      <x:formula1>0</x:formula1>
      <x:formula2>9999</x:formula2>
    </x:dataValidation>
    <x:dataValidation type="whole" operator="between" sqref="H5:H17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3" hidden="0" customWidth="1"/>
    <x:col min="3" max="3" width="3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10" max="10" width="13" hidden="0" customWidth="1"/>
    <x:col min="11" max="11" width="13" hidden="0" customWidth="1"/>
  </x:cols>
  <x:sheetData>
    <x:row r="1" ht="38" customHeight="1">
      <x:c r="A1" s="65" t="str">
        <x:v>ボトルネック診断</x:v>
      </x:c>
      <x:c r="B1" s="65"/>
      <x:c r="C1" s="65"/>
      <x:c r="D1" s="65"/>
      <x:c r="E1" s="65"/>
      <x:c r="F1" s="65"/>
      <x:c r="G1" s="65"/>
      <x:c r="H1" s="65"/>
    </x:row>
    <x:row r="2">
      <x:c r="J2" t="str">
        <x:v>段階</x:v>
      </x:c>
      <x:c r="K2" t="str">
        <x:v>人数</x:v>
      </x:c>
    </x:row>
    <x:row r="3">
      <x:c r="A3" s="40" t="str">
        <x:v>指標</x:v>
      </x:c>
      <x:c r="B3" s="40" t="str">
        <x:v>現在値</x:v>
      </x:c>
      <x:c r="D3" s="40" t="str">
        <x:v>いま最初に見直す場所</x:v>
      </x:c>
      <x:c r="E3" s="40"/>
      <x:c r="F3" s="40"/>
      <x:c r="G3" s="40"/>
      <x:c r="H3" s="40"/>
      <x:c r="J3" t="str">
        <x:v>送ったいいね</x:v>
      </x:c>
      <x:c r="K3" t="n">
        <x:f>'記録シート'!B19</x:f>
        <x:v>0</x:v>
      </x:c>
    </x:row>
    <x:row r="4">
      <x:c r="A4" s="68" t="str">
        <x:v>マッチング率</x:v>
      </x:c>
      <x:c r="B4" s="69" t="n">
        <x:f>'記録シート'!B22</x:f>
        <x:v>0</x:v>
      </x:c>
      <x:c r="D4" s="93" t="str">
        <x:f>IF(B9&gt;=$B$17,"疲労が高い：改善より先に休む",IF(B4&lt;$B$12,"入口：プロフィール・写真・相手条件",IF(B5&lt;$B$13,"会話：最初の返信と質問の作り方",IF(B6&lt;$B$14,"通話：安心感を作る短時間通話",IF(B7&lt;$B$15,"約束：日程と場所の具体化",IF(B8&lt;$B$16,"初回デート：会話・時間・次の誘い方","大きな詰まりは見えません"))))))</x:f>
        <x:v>入口：プロフィール・写真・相手条件</x:v>
      </x:c>
      <x:c r="E4" s="94"/>
      <x:c r="F4" s="94"/>
      <x:c r="G4" s="94"/>
      <x:c r="H4" s="95"/>
      <x:c r="J4" t="str">
        <x:v>マッチング</x:v>
      </x:c>
      <x:c r="K4" t="n">
        <x:f>'記録シート'!C19</x:f>
        <x:v>0</x:v>
      </x:c>
    </x:row>
    <x:row r="5">
      <x:c r="A5" s="70" t="str">
        <x:v>返信継続率</x:v>
      </x:c>
      <x:c r="B5" s="71" t="n">
        <x:f>'記録シート'!C22</x:f>
        <x:v>0</x:v>
      </x:c>
      <x:c r="D5" s="96"/>
      <x:c r="E5" s="97"/>
      <x:c r="F5" s="97"/>
      <x:c r="G5" s="97"/>
      <x:c r="H5" s="98"/>
      <x:c r="J5" t="str">
        <x:v>返信継続</x:v>
      </x:c>
      <x:c r="K5" t="n">
        <x:f>'記録シート'!D19</x:f>
        <x:v>0</x:v>
      </x:c>
    </x:row>
    <x:row r="6">
      <x:c r="A6" s="70" t="str">
        <x:v>通話移行率</x:v>
      </x:c>
      <x:c r="B6" s="71" t="n">
        <x:f>'記録シート'!D22</x:f>
        <x:v>0</x:v>
      </x:c>
      <x:c r="J6" t="str">
        <x:v>通話</x:v>
      </x:c>
      <x:c r="K6" t="n">
        <x:f>'記録シート'!E19</x:f>
        <x:v>0</x:v>
      </x:c>
    </x:row>
    <x:row r="7">
      <x:c r="A7" s="70" t="str">
        <x:v>初回デート率</x:v>
      </x:c>
      <x:c r="B7" s="71" t="n">
        <x:f>'記録シート'!E22</x:f>
        <x:v>0</x:v>
      </x:c>
      <x:c r="D7" s="40" t="str">
        <x:v>次の一手</x:v>
      </x:c>
      <x:c r="E7" s="40"/>
      <x:c r="F7" s="40"/>
      <x:c r="G7" s="40"/>
      <x:c r="H7" s="40"/>
      <x:c r="J7" t="str">
        <x:v>初回デート</x:v>
      </x:c>
      <x:c r="K7" t="n">
        <x:f>'記録シート'!F19</x:f>
        <x:v>0</x:v>
      </x:c>
    </x:row>
    <x:row r="8">
      <x:c r="A8" s="70" t="str">
        <x:v>2回目デート率</x:v>
      </x:c>
      <x:c r="B8" s="71" t="n">
        <x:f>'記録シート'!F22</x:f>
        <x:v>0</x:v>
      </x:c>
      <x:c r="D8" s="117" t="str">
        <x:f>IF(B9&gt;=$B$17,"通知を止め、1週間休む。再開後は利用時間を決める。",IF(B4&lt;$B$12,"写真1枚目・自己紹介・希望条件を1つずつ変更。反応が変わらなければアプリ変更も検討。",IF(B5&lt;$B$13,"共通点＋短い質問で返信し、長文・面接のような質問攻めを避ける。",IF(B6&lt;$B$14,"メッセージが続いた相手に10〜15分の短い通話を提案。",IF(B7&lt;$B$15,"『来週の土日』『駅近の昼カフェ』まで具体化して誘う。",IF(B8&lt;$B$16,"初回は60〜90分を目安にし、当日中に具体的な2回目候補を送る。","今の方法を2〜4週間継続し、相手の質と疲労度を確認する。"))))))</x:f>
        <x:v>写真1枚目・自己紹介・希望条件を1つずつ変更。反応が変わらなければアプリ変更も検討。</x:v>
      </x:c>
      <x:c r="E8" s="118"/>
      <x:c r="F8" s="118"/>
      <x:c r="G8" s="118"/>
      <x:c r="H8" s="119"/>
      <x:c r="J8" t="str">
        <x:v>2回目デート</x:v>
      </x:c>
      <x:c r="K8" t="n">
        <x:f>'記録シート'!G19</x:f>
        <x:v>0</x:v>
      </x:c>
    </x:row>
    <x:row r="9">
      <x:c r="A9" s="72" t="str">
        <x:v>平均疲労度</x:v>
      </x:c>
      <x:c r="B9" s="73" t="n">
        <x:f>'記録シート'!G22</x:f>
        <x:v>0</x:v>
      </x:c>
      <x:c r="D9" s="120"/>
      <x:c r="E9" s="121"/>
      <x:c r="F9" s="121"/>
      <x:c r="G9" s="121"/>
      <x:c r="H9" s="122"/>
    </x:row>
    <x:row r="10">
      <x:c r="D10" s="123"/>
      <x:c r="E10" s="124"/>
      <x:c r="F10" s="124"/>
      <x:c r="G10" s="124"/>
      <x:c r="H10" s="125"/>
    </x:row>
    <x:row r="11">
      <x:c r="A11" s="128" t="str">
        <x:v>サイト独自の判定目安</x:v>
      </x:c>
      <x:c r="B11" s="128" t="str">
        <x:v>設定値</x:v>
      </x:c>
    </x:row>
    <x:row r="12">
      <x:c r="A12" s="68" t="str">
        <x:v>マッチング率</x:v>
      </x:c>
      <x:c r="B12" s="134" t="n">
        <x:v>0.05</x:v>
      </x:c>
    </x:row>
    <x:row r="13">
      <x:c r="A13" s="70" t="str">
        <x:v>返信継続率</x:v>
      </x:c>
      <x:c r="B13" s="135" t="n">
        <x:v>0.4</x:v>
      </x:c>
    </x:row>
    <x:row r="14">
      <x:c r="A14" s="70" t="str">
        <x:v>通話移行率</x:v>
      </x:c>
      <x:c r="B14" s="135" t="n">
        <x:v>0.25</x:v>
      </x:c>
    </x:row>
    <x:row r="15">
      <x:c r="A15" s="70" t="str">
        <x:v>初回デート率</x:v>
      </x:c>
      <x:c r="B15" s="135" t="n">
        <x:v>0.4</x:v>
      </x:c>
    </x:row>
    <x:row r="16">
      <x:c r="A16" s="70" t="str">
        <x:v>2回目デート率</x:v>
      </x:c>
      <x:c r="B16" s="135" t="n">
        <x:v>0.35</x:v>
      </x:c>
    </x:row>
    <x:row r="17">
      <x:c r="A17" s="72" t="str">
        <x:v>疲労度</x:v>
      </x:c>
      <x:c r="B17" s="136" t="n">
        <x:v>4</x:v>
      </x:c>
    </x:row>
    <x:row r="19">
      <x:c r="A19" s="137" t="str">
        <x:v>判定目安は業界平均ではなく、改善の優先順位を決めるためのサイト独自基準です。活動量や希望条件で結果は変わるため、数字が低い＝本人の魅力が低い、ではありません。必要に応じて黄色セルの基準を調整できます。</x:v>
      </x:c>
      <x:c r="B19" s="137"/>
      <x:c r="C19" s="137"/>
      <x:c r="D19" s="137"/>
      <x:c r="E19" s="137"/>
      <x:c r="F19" s="137"/>
      <x:c r="G19" s="137"/>
      <x:c r="H19" s="137"/>
    </x:row>
    <x:row r="20">
      <x:c r="A20" s="137"/>
      <x:c r="B20" s="137"/>
      <x:c r="C20" s="137"/>
      <x:c r="D20" s="137"/>
      <x:c r="E20" s="137"/>
      <x:c r="F20" s="137"/>
      <x:c r="G20" s="137"/>
      <x:c r="H20" s="137"/>
    </x:row>
  </x:sheetData>
  <x:mergeCells>
    <x:mergeCell ref="A1:H1"/>
    <x:mergeCell ref="D3:H3"/>
    <x:mergeCell ref="D4:H5"/>
    <x:mergeCell ref="D7:H7"/>
    <x:mergeCell ref="D8:H10"/>
    <x:mergeCell ref="A19:H20"/>
  </x:mergeCells>
  <x:pageMargins left="0.7" right="0.7" top="0.75" bottom="0.75" header="0.3" footer="0.3"/>
  <x:drawing xmlns:r="http://schemas.openxmlformats.org/officeDocument/2006/relationships" r:id="Rfa810f32a6124754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5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</x:cols>
  <x:sheetData>
    <x:row r="1" ht="38" customHeight="1">
      <x:c r="A1" s="3" t="str">
        <x:v>使い方と数字の定義</x:v>
      </x:c>
      <x:c r="B1" s="3"/>
      <x:c r="C1" s="3"/>
      <x:c r="D1" s="3"/>
      <x:c r="E1" s="3"/>
      <x:c r="F1" s="3"/>
      <x:c r="G1" s="3"/>
    </x:row>
    <x:row r="3">
      <x:c r="A3" s="138" t="str">
        <x:v>項目</x:v>
      </x:c>
      <x:c r="B3" s="138" t="str">
        <x:v>数え方</x:v>
      </x:c>
    </x:row>
    <x:row r="4" ht="42" customHeight="1">
      <x:c r="A4" s="157" t="str">
        <x:v>送ったいいね</x:v>
      </x:c>
      <x:c r="B4" s="149" t="str">
        <x:v>自分から反応を送った人数。相手から届いた分を混ぜない。</x:v>
      </x:c>
    </x:row>
    <x:row r="5" ht="42" customHeight="1">
      <x:c r="A5" s="158" t="str">
        <x:v>マッチング</x:v>
      </x:c>
      <x:c r="B5" s="151" t="str">
        <x:v>その週に新しくマッチした人数。</x:v>
      </x:c>
    </x:row>
    <x:row r="6" ht="42" customHeight="1">
      <x:c r="A6" s="158" t="str">
        <x:v>返信が続いた人数</x:v>
      </x:c>
      <x:c r="B6" s="151" t="str">
        <x:v>目安として3往復以上やり取りできた人数。自分で同じ定義を固定する。</x:v>
      </x:c>
    </x:row>
    <x:row r="7" ht="42" customHeight="1">
      <x:c r="A7" s="158" t="str">
        <x:v>通話</x:v>
      </x:c>
      <x:c r="B7" s="151" t="str">
        <x:v>アプリ内・電話・オンラインを問わず、実際に声で話した人数。</x:v>
      </x:c>
    </x:row>
    <x:row r="8" ht="42" customHeight="1">
      <x:c r="A8" s="158" t="str">
        <x:v>実際に会った</x:v>
      </x:c>
      <x:c r="B8" s="151" t="str">
        <x:v>初回デートを実施した人数。予定だけは含めない。</x:v>
      </x:c>
    </x:row>
    <x:row r="9" ht="42" customHeight="1">
      <x:c r="A9" s="158" t="str">
        <x:v>2回目デート</x:v>
      </x:c>
      <x:c r="B9" s="151" t="str">
        <x:v>2回目のデートを実施した人数。約束だけは含めない。</x:v>
      </x:c>
    </x:row>
    <x:row r="10" ht="42" customHeight="1">
      <x:c r="A10" s="159" t="str">
        <x:v>疲労度</x:v>
      </x:c>
      <x:c r="B10" s="153" t="str">
        <x:v>1＝余裕あり、2＝少し疲れた、3＝普通、4＝かなり疲れた、5＝休みたい。</x:v>
      </x:c>
    </x:row>
    <x:row r="12">
      <x:c r="A12" s="160" t="str">
        <x:v>3か月の使い方</x:v>
      </x:c>
      <x:c r="B12" s="160"/>
      <x:c r="C12" s="160"/>
      <x:c r="D12" s="160"/>
      <x:c r="E12" s="160"/>
      <x:c r="F12" s="160"/>
      <x:c r="G12" s="160"/>
    </x:row>
    <x:row r="13">
      <x:c r="A13" s="162" t="str">
        <x:v>1．週末に5分だけ入力します。毎日入力する必要はありません。</x:v>
      </x:c>
      <x:c r="B13" s="162"/>
      <x:c r="C13" s="162"/>
      <x:c r="D13" s="162"/>
      <x:c r="E13" s="162"/>
      <x:c r="F13" s="162"/>
      <x:c r="G13" s="162"/>
    </x:row>
    <x:row r="14">
      <x:c r="A14" s="162" t="str">
        <x:v>2．1週間の数字だけで判断せず、最低4週間の傾向を見ます。</x:v>
      </x:c>
      <x:c r="B14" s="162"/>
      <x:c r="C14" s="162"/>
      <x:c r="D14" s="162"/>
      <x:c r="E14" s="162"/>
      <x:c r="F14" s="162"/>
      <x:c r="G14" s="162"/>
    </x:row>
    <x:row r="15">
      <x:c r="A15" s="162" t="str">
        <x:v>3．最も早い段階で大きく落ちる場所を1つだけ改善します。</x:v>
      </x:c>
      <x:c r="B15" s="162"/>
      <x:c r="C15" s="162"/>
      <x:c r="D15" s="162"/>
      <x:c r="E15" s="162"/>
      <x:c r="F15" s="162"/>
      <x:c r="G15" s="162"/>
    </x:row>
    <x:row r="16">
      <x:c r="A16" s="162" t="str">
        <x:v>4．2週間ごとに写真・文章・誘い方などを1項目だけ変更します。</x:v>
      </x:c>
      <x:c r="B16" s="162"/>
      <x:c r="C16" s="162"/>
      <x:c r="D16" s="162"/>
      <x:c r="E16" s="162"/>
      <x:c r="F16" s="162"/>
      <x:c r="G16" s="162"/>
    </x:row>
    <x:row r="17">
      <x:c r="A17" s="162" t="str">
        <x:v>5．疲労度4以上が続くなら、改善より先に休みます。</x:v>
      </x:c>
      <x:c r="B17" s="162"/>
      <x:c r="C17" s="162"/>
      <x:c r="D17" s="162"/>
      <x:c r="E17" s="162"/>
      <x:c r="F17" s="162"/>
      <x:c r="G17" s="162"/>
    </x:row>
    <x:row r="19">
      <x:c r="A19" s="164" t="str">
        <x:v>安全のため、相手の氏名・勤務先・連絡先・SNSアカウントなどの個人情報は記録しないでください。本シートは医療・心理診断ではなく、婚活行動を振り返るための補助ツールです。</x:v>
      </x:c>
      <x:c r="B19" s="164"/>
      <x:c r="C19" s="164"/>
      <x:c r="D19" s="164"/>
      <x:c r="E19" s="164"/>
      <x:c r="F19" s="164"/>
      <x:c r="G19" s="164"/>
    </x:row>
    <x:row r="20">
      <x:c r="A20" s="164"/>
      <x:c r="B20" s="164"/>
      <x:c r="C20" s="164"/>
      <x:c r="D20" s="164"/>
      <x:c r="E20" s="164"/>
      <x:c r="F20" s="164"/>
      <x:c r="G20" s="164"/>
    </x:row>
  </x:sheetData>
  <x:mergeCells>
    <x:mergeCell ref="A1:G1"/>
    <x:mergeCell ref="A12:G12"/>
    <x:mergeCell ref="A13:G13"/>
    <x:mergeCell ref="A14:G14"/>
    <x:mergeCell ref="A15:G15"/>
    <x:mergeCell ref="A16:G16"/>
    <x:mergeCell ref="A17:G17"/>
    <x:mergeCell ref="A19:G20"/>
  </x:mergeCells>
  <x:pageMargins left="0.7" right="0.7" top="0.75" bottom="0.75" header="0.3" footer="0.3"/>
</x:worksheet>
</file>